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gam\OneDrive\Desktop\"/>
    </mc:Choice>
  </mc:AlternateContent>
  <xr:revisionPtr revIDLastSave="0" documentId="13_ncr:1_{B6618216-A22B-4A58-8FE0-D6C87320B670}" xr6:coauthVersionLast="47" xr6:coauthVersionMax="47" xr10:uidLastSave="{00000000-0000-0000-0000-000000000000}"/>
  <bookViews>
    <workbookView xWindow="735" yWindow="735" windowWidth="25095" windowHeight="13740" xr2:uid="{BB10ACFA-BD9D-4949-9C28-1ECA4FAA3D07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  <c r="C3" i="2"/>
  <c r="C2" i="2"/>
  <c r="D1" i="2"/>
  <c r="J25" i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P18" i="1"/>
  <c r="P19" i="1"/>
  <c r="P20" i="1"/>
  <c r="P21" i="1"/>
  <c r="P22" i="1"/>
  <c r="P23" i="1"/>
  <c r="P17" i="1"/>
  <c r="L25" i="1" l="1"/>
</calcChain>
</file>

<file path=xl/sharedStrings.xml><?xml version="1.0" encoding="utf-8"?>
<sst xmlns="http://schemas.openxmlformats.org/spreadsheetml/2006/main" count="121" uniqueCount="94">
  <si>
    <t>フカサワファーム</t>
    <phoneticPr fontId="3"/>
  </si>
  <si>
    <t>Fukasawa Farm</t>
    <phoneticPr fontId="3"/>
  </si>
  <si>
    <t>※FAXおよびお電話にてお申し込みください。</t>
    <phoneticPr fontId="3"/>
  </si>
  <si>
    <t>☆商品はお客様からのお振込確認後7日以内に発送いたします。</t>
    <phoneticPr fontId="3"/>
  </si>
  <si>
    <r>
      <rPr>
        <sz val="10"/>
        <color rgb="FF231F20"/>
        <rFont val="HG丸ｺﾞｼｯｸM-PRO"/>
        <family val="3"/>
        <charset val="128"/>
      </rPr>
      <t>ふりがな</t>
    </r>
  </si>
  <si>
    <t>ご依頼主
お名前</t>
    <phoneticPr fontId="3"/>
  </si>
  <si>
    <t>ご依頼主
ご住所</t>
    <phoneticPr fontId="3"/>
  </si>
  <si>
    <t>〒　　　　－</t>
    <phoneticPr fontId="3"/>
  </si>
  <si>
    <r>
      <rPr>
        <sz val="14"/>
        <color rgb="FF231F20"/>
        <rFont val="HG丸ｺﾞｼｯｸM-PRO"/>
        <family val="3"/>
        <charset val="128"/>
      </rPr>
      <t>お電話番号</t>
    </r>
  </si>
  <si>
    <t>お届け先
お名前</t>
    <phoneticPr fontId="3"/>
  </si>
  <si>
    <t>お届け先
お電話番号</t>
    <phoneticPr fontId="3"/>
  </si>
  <si>
    <t>お届け先
ご住所</t>
    <phoneticPr fontId="3"/>
  </si>
  <si>
    <r>
      <rPr>
        <sz val="12"/>
        <color rgb="FF231F20"/>
        <rFont val="HG丸ｺﾞｼｯｸM-PRO"/>
        <family val="3"/>
        <charset val="128"/>
      </rPr>
      <t>商品名</t>
    </r>
  </si>
  <si>
    <r>
      <rPr>
        <sz val="12"/>
        <color rgb="FF231F20"/>
        <rFont val="HG丸ｺﾞｼｯｸM-PRO"/>
        <family val="3"/>
        <charset val="128"/>
      </rPr>
      <t>個数</t>
    </r>
  </si>
  <si>
    <r>
      <rPr>
        <sz val="12"/>
        <color rgb="FF231F20"/>
        <rFont val="HG丸ｺﾞｼｯｸM-PRO"/>
        <family val="3"/>
        <charset val="128"/>
      </rPr>
      <t>小計</t>
    </r>
  </si>
  <si>
    <t>サマーエンジェル（500g×8パック）　4kg</t>
    <phoneticPr fontId="3"/>
  </si>
  <si>
    <t>合計</t>
    <phoneticPr fontId="3"/>
  </si>
  <si>
    <t>振込先</t>
    <phoneticPr fontId="3"/>
  </si>
  <si>
    <r>
      <rPr>
        <sz val="14"/>
        <color rgb="FF000000"/>
        <rFont val="HG丸ｺﾞｼｯｸM-PRO"/>
        <family val="3"/>
        <charset val="128"/>
      </rPr>
      <t>山梨中央銀行 甲府駅前支店 普通 231190 深澤万也</t>
    </r>
    <r>
      <rPr>
        <sz val="8"/>
        <color rgb="FF000000"/>
        <rFont val="HG丸ｺﾞｼｯｸM-PRO"/>
        <family val="3"/>
        <charset val="128"/>
      </rPr>
      <t>（フカサワカズヤ）</t>
    </r>
    <phoneticPr fontId="3" alignment="distributed"/>
  </si>
  <si>
    <t>FAX送信先</t>
    <phoneticPr fontId="3"/>
  </si>
  <si>
    <r>
      <rPr>
        <b/>
        <sz val="28"/>
        <color rgb="FF000000"/>
        <rFont val="HG丸ｺﾞｼｯｸM-PRO"/>
        <family val="3"/>
        <charset val="128"/>
      </rPr>
      <t>0553-32-2865</t>
    </r>
    <r>
      <rPr>
        <b/>
        <sz val="18"/>
        <color rgb="FF000000"/>
        <rFont val="HG丸ｺﾞｼｯｸM-PRO"/>
        <family val="3"/>
        <charset val="128"/>
      </rPr>
      <t>（24時間受付）</t>
    </r>
    <rPh sb="15" eb="17">
      <t>ジカン</t>
    </rPh>
    <rPh sb="17" eb="18">
      <t>ウ</t>
    </rPh>
    <rPh sb="18" eb="19">
      <t>ツ</t>
    </rPh>
    <phoneticPr fontId="3"/>
  </si>
  <si>
    <t>電話番号</t>
    <phoneticPr fontId="3"/>
  </si>
  <si>
    <r>
      <rPr>
        <sz val="22"/>
        <color rgb="FF231F20"/>
        <rFont val="HG丸ｺﾞｼｯｸM-PRO"/>
        <family val="3"/>
        <charset val="128"/>
      </rPr>
      <t>0553-32-0865</t>
    </r>
    <r>
      <rPr>
        <sz val="16"/>
        <color rgb="FF231F20"/>
        <rFont val="HG丸ｺﾞｼｯｸM-PRO"/>
        <family val="3"/>
        <charset val="128"/>
      </rPr>
      <t>（午前9時～午後6時まで）</t>
    </r>
    <rPh sb="13" eb="15">
      <t>ゴゼン</t>
    </rPh>
    <rPh sb="16" eb="17">
      <t>ジ</t>
    </rPh>
    <rPh sb="18" eb="20">
      <t>ゴゴ</t>
    </rPh>
    <rPh sb="21" eb="22">
      <t>ジ</t>
    </rPh>
    <phoneticPr fontId="3"/>
  </si>
  <si>
    <r>
      <rPr>
        <sz val="14"/>
        <color rgb="FFFFFFFF"/>
        <rFont val="HG丸ｺﾞｼｯｸM-PRO"/>
        <family val="3"/>
        <charset val="128"/>
      </rPr>
      <t>商品一覧</t>
    </r>
  </si>
  <si>
    <r>
      <t>☆注文申込書のお支払い予定日を必ずご記入ください。</t>
    </r>
    <r>
      <rPr>
        <b/>
        <u/>
        <sz val="12"/>
        <color rgb="FF231F20"/>
        <rFont val="HG丸ｺﾞｼｯｸM-PRO"/>
        <family val="3"/>
        <charset val="128"/>
      </rPr>
      <t>ご記入が無い場合商品の発送にお時間が掛かる場合がございます。</t>
    </r>
    <phoneticPr fontId="3"/>
  </si>
  <si>
    <t>別途送料</t>
    <rPh sb="0" eb="2">
      <t>ベット</t>
    </rPh>
    <rPh sb="2" eb="4">
      <t>ソウリョウ</t>
    </rPh>
    <phoneticPr fontId="2"/>
  </si>
  <si>
    <r>
      <t>サマーエンジェル　2kg</t>
    </r>
    <r>
      <rPr>
        <sz val="8"/>
        <color rgb="FF231F20"/>
        <rFont val="HG丸ｺﾞｼｯｸM-PRO"/>
        <family val="3"/>
        <charset val="128"/>
      </rPr>
      <t>（年度により取り扱わない年もあります）</t>
    </r>
    <rPh sb="13" eb="15">
      <t>ネンド</t>
    </rPh>
    <rPh sb="18" eb="19">
      <t>ト</t>
    </rPh>
    <rPh sb="20" eb="21">
      <t>アツカ</t>
    </rPh>
    <rPh sb="24" eb="25">
      <t>トシ</t>
    </rPh>
    <phoneticPr fontId="3"/>
  </si>
  <si>
    <t>金額（税込）</t>
    <rPh sb="3" eb="4">
      <t>ゼイ</t>
    </rPh>
    <phoneticPr fontId="2"/>
  </si>
  <si>
    <r>
      <rPr>
        <b/>
        <sz val="20"/>
        <color rgb="FF050000"/>
        <rFont val="HG丸ｺﾞｼｯｸM-PRO"/>
        <family val="3"/>
        <charset val="128"/>
      </rPr>
      <t xml:space="preserve">ご注文申込書 </t>
    </r>
    <r>
      <rPr>
        <b/>
        <u/>
        <sz val="14"/>
        <color rgb="FFFF0000"/>
        <rFont val="HG丸ｺﾞｼｯｸM-PRO"/>
        <family val="3"/>
        <charset val="128"/>
      </rPr>
      <t>※送料は無料です</t>
    </r>
    <rPh sb="8" eb="10">
      <t>ソウリョウ</t>
    </rPh>
    <rPh sb="11" eb="13">
      <t>ムリョウ</t>
    </rPh>
    <phoneticPr fontId="2"/>
  </si>
  <si>
    <t>お支払い予定日</t>
    <phoneticPr fontId="2"/>
  </si>
  <si>
    <t>様</t>
    <rPh sb="0" eb="1">
      <t>サマ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</si>
  <si>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</si>
  <si>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</si>
  <si>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－</t>
  </si>
  <si>
    <t>－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</si>
  <si>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</si>
  <si>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</si>
  <si>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</si>
  <si>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</si>
  <si>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</si>
  <si>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</si>
  <si>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</si>
  <si>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</si>
  <si>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</si>
  <si>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</si>
  <si>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</si>
  <si>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</si>
  <si>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</si>
  <si>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</si>
  <si>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</si>
  <si>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</si>
  <si>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</si>
  <si>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</si>
  <si>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</si>
  <si>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</si>
  <si>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</si>
  <si>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</si>
  <si>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</si>
  <si>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</si>
  <si>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</si>
  <si>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</si>
  <si>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</si>
  <si>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</si>
  <si>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</si>
  <si>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</si>
  <si>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</si>
  <si>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</si>
  <si>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</si>
  <si>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</si>
  <si>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</si>
  <si>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</si>
  <si>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</si>
  <si>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</si>
  <si>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</si>
  <si>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</si>
  <si>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</si>
  <si>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</si>
  <si>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</si>
  <si>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</si>
  <si>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</si>
  <si>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</si>
  <si>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</si>
  <si>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円</t>
    <rPh sb="0" eb="1">
      <t>エン</t>
    </rPh>
    <phoneticPr fontId="2"/>
  </si>
  <si>
    <t>個</t>
    <rPh sb="0" eb="1">
      <t>コ</t>
    </rPh>
    <phoneticPr fontId="2"/>
  </si>
  <si>
    <t>備考（配達時間の指定のご希望は以下へご記入ください）</t>
    <rPh sb="12" eb="14">
      <t>キボウ</t>
    </rPh>
    <rPh sb="15" eb="17">
      <t>イカ</t>
    </rPh>
    <phoneticPr fontId="3" alignment="distributed"/>
  </si>
  <si>
    <r>
      <t>※お届け先が北海道・九州・沖縄県のお客様は別途送料（商品1個あたり</t>
    </r>
    <r>
      <rPr>
        <b/>
        <u/>
        <sz val="11"/>
        <color rgb="FFFF0000"/>
        <rFont val="HG丸ｺﾞｼｯｸM-PRO"/>
        <family val="3"/>
        <charset val="128"/>
      </rPr>
      <t>1,000円</t>
    </r>
    <r>
      <rPr>
        <b/>
        <u/>
        <sz val="11"/>
        <color rgb="FF231F20"/>
        <rFont val="HG丸ｺﾞｼｯｸM-PRO"/>
        <family val="3"/>
        <charset val="128"/>
      </rPr>
      <t>）を頂戴しておりますので、予めご了承ください。</t>
    </r>
    <rPh sb="2" eb="3">
      <t>トド</t>
    </rPh>
    <rPh sb="4" eb="5">
      <t>サキ</t>
    </rPh>
    <rPh sb="6" eb="9">
      <t>ホッカイドウ</t>
    </rPh>
    <rPh sb="10" eb="12">
      <t>キュウシュウ</t>
    </rPh>
    <rPh sb="13" eb="15">
      <t>オキナワ</t>
    </rPh>
    <rPh sb="15" eb="16">
      <t>ケン</t>
    </rPh>
    <rPh sb="18" eb="20">
      <t>キャクサマ</t>
    </rPh>
    <rPh sb="23" eb="25">
      <t>ソウリョウ</t>
    </rPh>
    <rPh sb="52" eb="53">
      <t>アラカジ</t>
    </rPh>
    <phoneticPr fontId="3"/>
  </si>
  <si>
    <t>※上記の金額には消費税が含まれております。</t>
    <phoneticPr fontId="2"/>
  </si>
  <si>
    <t>お届け先が上記と異なる場合のみ以下へご記入ください</t>
    <phoneticPr fontId="2"/>
  </si>
  <si>
    <t>巨峰　2kg</t>
    <phoneticPr fontId="3"/>
  </si>
  <si>
    <t>ピオーネ　2kg</t>
    <phoneticPr fontId="3"/>
  </si>
  <si>
    <t>シャインマスカット　2kg</t>
    <phoneticPr fontId="3"/>
  </si>
  <si>
    <t>シャインマスカット　3.5kg</t>
    <phoneticPr fontId="3"/>
  </si>
  <si>
    <t>ピオーネ（または巨峰）＋シャインマスカットセット　2kg</t>
    <phoneticPr fontId="3"/>
  </si>
  <si>
    <t>※セット商品は当方でピオーネか巨峰を選ばせていただきますので予めご了承ください。</t>
    <rPh sb="4" eb="6">
      <t>ショウヒン</t>
    </rPh>
    <rPh sb="7" eb="9">
      <t>トウホウ</t>
    </rPh>
    <rPh sb="15" eb="17">
      <t>キョホ</t>
    </rPh>
    <rPh sb="18" eb="19">
      <t>エラ</t>
    </rPh>
    <rPh sb="30" eb="31">
      <t>アラカジ</t>
    </rPh>
    <rPh sb="33" eb="35">
      <t>リョウショウ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</si>
</sst>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ＭＳ Ｐゴシック"/>
      <family val="2"/>
      <charset val="128"/>
    </font>
    <font>
      <b/>
      <sz val="18"/>
      <color rgb="FFFFFFFF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20"/>
      <color rgb="FF000000"/>
      <name val="HG丸ｺﾞｼｯｸM-PRO"/>
      <family val="3"/>
      <charset val="128"/>
    </font>
    <font>
      <b/>
      <sz val="20"/>
      <color rgb="FF050000"/>
      <name val="HG丸ｺﾞｼｯｸM-PRO"/>
      <family val="3"/>
      <charset val="128"/>
    </font>
    <font>
      <sz val="12"/>
      <color rgb="FFFFFFFF"/>
      <name val="HG丸ｺﾞｼｯｸM-PRO"/>
      <family val="3"/>
      <charset val="128"/>
    </font>
    <font>
      <u/>
      <sz val="13"/>
      <color rgb="FF050000"/>
      <name val="HG丸ｺﾞｼｯｸM-PRO"/>
      <family val="3"/>
      <charset val="128"/>
    </font>
    <font>
      <sz val="12"/>
      <color rgb="FF231F2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231F20"/>
      <name val="HG丸ｺﾞｼｯｸM-PRO"/>
      <family val="3"/>
      <charset val="128"/>
    </font>
    <font>
      <sz val="14"/>
      <color rgb="FF231F2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231F2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b/>
      <sz val="14"/>
      <color rgb="FF231F2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28"/>
      <color rgb="FF000000"/>
      <name val="HG丸ｺﾞｼｯｸM-PRO"/>
      <family val="3"/>
      <charset val="128"/>
    </font>
    <font>
      <b/>
      <sz val="18"/>
      <color rgb="FF00000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8"/>
      <color rgb="FF231F20"/>
      <name val="HG丸ｺﾞｼｯｸM-PRO"/>
      <family val="3"/>
      <charset val="128"/>
    </font>
    <font>
      <sz val="22"/>
      <color rgb="FF231F20"/>
      <name val="HG丸ｺﾞｼｯｸM-PRO"/>
      <family val="3"/>
      <charset val="128"/>
    </font>
    <font>
      <sz val="16"/>
      <color rgb="FF231F20"/>
      <name val="HG丸ｺﾞｼｯｸM-PRO"/>
      <family val="3"/>
      <charset val="128"/>
    </font>
    <font>
      <b/>
      <u/>
      <sz val="11"/>
      <color rgb="FF231F20"/>
      <name val="HG丸ｺﾞｼｯｸM-PRO"/>
      <family val="3"/>
      <charset val="128"/>
    </font>
    <font>
      <sz val="14"/>
      <color rgb="FFFFFFFF"/>
      <name val="HG丸ｺﾞｼｯｸM-PRO"/>
      <family val="3"/>
      <charset val="128"/>
    </font>
    <font>
      <sz val="13"/>
      <color rgb="FF000000"/>
      <name val="HG丸ｺﾞｼｯｸM-PRO"/>
      <family val="3"/>
      <charset val="128"/>
    </font>
    <font>
      <sz val="13"/>
      <color rgb="FF231F20"/>
      <name val="HG丸ｺﾞｼｯｸM-PRO"/>
      <family val="3"/>
      <charset val="128"/>
    </font>
    <font>
      <b/>
      <u/>
      <sz val="12"/>
      <color rgb="FF231F20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  <font>
      <sz val="8"/>
      <color rgb="FF231F20"/>
      <name val="HG丸ｺﾞｼｯｸM-PRO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rgb="FF231F20"/>
      <name val="HG丸ｺﾞｼｯｸM-PRO"/>
      <family val="3"/>
      <charset val="128"/>
    </font>
    <font>
      <b/>
      <sz val="18"/>
      <color rgb="FF231F2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9.5"/>
      <color rgb="FF231F2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6D6E71"/>
      </patternFill>
    </fill>
    <fill>
      <patternFill patternType="solid">
        <fgColor rgb="FFBCBEC0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31F2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double">
        <color indexed="64"/>
      </bottom>
      <diagonal/>
    </border>
    <border>
      <left/>
      <right/>
      <top style="thin">
        <color rgb="FF231F20"/>
      </top>
      <bottom style="double">
        <color indexed="64"/>
      </bottom>
      <diagonal/>
    </border>
    <border>
      <left/>
      <right style="thin">
        <color rgb="FF231F20"/>
      </right>
      <top style="thin">
        <color rgb="FF231F20"/>
      </top>
      <bottom style="double">
        <color indexed="64"/>
      </bottom>
      <diagonal/>
    </border>
    <border>
      <left style="thin">
        <color rgb="FF231F20"/>
      </left>
      <right/>
      <top style="thin">
        <color rgb="FF231F20"/>
      </top>
      <bottom style="thick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231F20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4" fillId="3" borderId="6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wrapText="1"/>
    </xf>
    <xf numFmtId="0" fontId="9" fillId="3" borderId="12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6" fillId="3" borderId="20" xfId="0" applyFont="1" applyFill="1" applyBorder="1" applyAlignment="1">
      <alignment vertical="center" wrapText="1"/>
    </xf>
    <xf numFmtId="0" fontId="9" fillId="3" borderId="39" xfId="0" applyFont="1" applyFill="1" applyBorder="1" applyAlignment="1">
      <alignment vertical="center" wrapText="1"/>
    </xf>
    <xf numFmtId="0" fontId="36" fillId="3" borderId="1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horizontal="left" wrapText="1"/>
    </xf>
    <xf numFmtId="3" fontId="18" fillId="3" borderId="11" xfId="0" applyNumberFormat="1" applyFont="1" applyFill="1" applyBorder="1" applyAlignment="1">
      <alignment vertical="center" wrapText="1"/>
    </xf>
    <xf numFmtId="38" fontId="18" fillId="3" borderId="11" xfId="1" applyFont="1" applyFill="1" applyBorder="1" applyAlignment="1" applyProtection="1">
      <alignment vertical="center" wrapText="1"/>
    </xf>
    <xf numFmtId="38" fontId="18" fillId="3" borderId="17" xfId="1" applyFont="1" applyFill="1" applyBorder="1" applyAlignment="1" applyProtection="1">
      <alignment vertical="center" wrapText="1"/>
    </xf>
    <xf numFmtId="49" fontId="15" fillId="7" borderId="4" xfId="0" applyNumberFormat="1" applyFont="1" applyFill="1" applyBorder="1" applyAlignment="1" applyProtection="1">
      <alignment horizontal="center" vertical="center" wrapText="1"/>
      <protection locked="0"/>
    </xf>
    <xf numFmtId="38" fontId="9" fillId="3" borderId="36" xfId="1" applyFont="1" applyFill="1" applyBorder="1" applyAlignment="1" applyProtection="1">
      <alignment horizontal="right" wrapText="1"/>
    </xf>
    <xf numFmtId="0" fontId="12" fillId="3" borderId="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vertical="center" wrapText="1"/>
    </xf>
    <xf numFmtId="0" fontId="13" fillId="3" borderId="29" xfId="0" applyFont="1" applyFill="1" applyBorder="1" applyAlignment="1">
      <alignment vertical="top" wrapText="1"/>
    </xf>
    <xf numFmtId="49" fontId="13" fillId="3" borderId="28" xfId="0" applyNumberFormat="1" applyFont="1" applyFill="1" applyBorder="1" applyAlignment="1">
      <alignment vertical="center" wrapText="1"/>
    </xf>
    <xf numFmtId="49" fontId="15" fillId="3" borderId="28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49" fontId="15" fillId="3" borderId="0" xfId="0" applyNumberFormat="1" applyFont="1" applyFill="1" applyAlignment="1">
      <alignment vertical="center" wrapText="1"/>
    </xf>
    <xf numFmtId="49" fontId="13" fillId="3" borderId="0" xfId="0" applyNumberFormat="1" applyFont="1" applyFill="1" applyAlignment="1">
      <alignment vertical="center" wrapText="1"/>
    </xf>
    <xf numFmtId="0" fontId="11" fillId="3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top" wrapText="1"/>
    </xf>
    <xf numFmtId="0" fontId="11" fillId="3" borderId="26" xfId="0" applyFont="1" applyFill="1" applyBorder="1" applyAlignment="1">
      <alignment vertical="top" wrapText="1"/>
    </xf>
    <xf numFmtId="0" fontId="11" fillId="3" borderId="19" xfId="0" applyFont="1" applyFill="1" applyBorder="1" applyAlignment="1">
      <alignment vertical="top" wrapText="1"/>
    </xf>
    <xf numFmtId="0" fontId="11" fillId="3" borderId="24" xfId="0" applyFont="1" applyFill="1" applyBorder="1" applyAlignment="1">
      <alignment vertical="top" wrapText="1"/>
    </xf>
    <xf numFmtId="0" fontId="27" fillId="3" borderId="0" xfId="0" applyFont="1" applyFill="1" applyAlignment="1">
      <alignment vertical="center" wrapText="1"/>
    </xf>
    <xf numFmtId="0" fontId="15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6" fillId="0" borderId="0" xfId="0" applyFont="1" applyAlignment="1">
      <alignment horizontal="center" vertical="top" wrapText="1"/>
    </xf>
    <xf numFmtId="0" fontId="8" fillId="3" borderId="0" xfId="0" applyFont="1" applyFill="1" applyAlignment="1">
      <alignment vertical="center" wrapText="1"/>
    </xf>
    <xf numFmtId="0" fontId="10" fillId="7" borderId="29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7" borderId="6" xfId="0" applyFont="1" applyFill="1" applyBorder="1" applyAlignment="1" applyProtection="1">
      <alignment vertical="center" wrapText="1"/>
      <protection locked="0"/>
    </xf>
    <xf numFmtId="0" fontId="9" fillId="7" borderId="28" xfId="0" applyFont="1" applyFill="1" applyBorder="1" applyAlignment="1" applyProtection="1">
      <alignment vertical="center" wrapText="1"/>
      <protection locked="0"/>
    </xf>
    <xf numFmtId="0" fontId="16" fillId="7" borderId="31" xfId="0" applyFont="1" applyFill="1" applyBorder="1" applyAlignment="1" applyProtection="1">
      <alignment horizontal="center" vertical="center" wrapText="1"/>
      <protection locked="0"/>
    </xf>
    <xf numFmtId="0" fontId="16" fillId="7" borderId="32" xfId="0" applyFont="1" applyFill="1" applyBorder="1" applyAlignment="1" applyProtection="1">
      <alignment horizontal="center" vertical="center" wrapText="1"/>
      <protection locked="0"/>
    </xf>
    <xf numFmtId="0" fontId="13" fillId="7" borderId="32" xfId="0" applyFont="1" applyFill="1" applyBorder="1" applyAlignment="1" applyProtection="1">
      <alignment horizontal="left" vertical="top" wrapText="1"/>
      <protection locked="0"/>
    </xf>
    <xf numFmtId="0" fontId="13" fillId="7" borderId="33" xfId="0" applyFont="1" applyFill="1" applyBorder="1" applyAlignment="1" applyProtection="1">
      <alignment horizontal="left" vertical="top" wrapText="1"/>
      <protection locked="0"/>
    </xf>
    <xf numFmtId="0" fontId="9" fillId="6" borderId="5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9" fontId="13" fillId="7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7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7" borderId="28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24" fillId="3" borderId="4" xfId="0" applyFont="1" applyFill="1" applyBorder="1">
      <alignment vertical="center"/>
    </xf>
    <xf numFmtId="0" fontId="24" fillId="3" borderId="0" xfId="0" applyFont="1" applyFill="1">
      <alignment vertical="center"/>
    </xf>
    <xf numFmtId="0" fontId="30" fillId="4" borderId="6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13" fillId="7" borderId="32" xfId="0" applyFont="1" applyFill="1" applyBorder="1" applyAlignment="1" applyProtection="1">
      <alignment horizontal="left" vertical="center" wrapText="1"/>
      <protection locked="0"/>
    </xf>
    <xf numFmtId="0" fontId="13" fillId="7" borderId="33" xfId="0" applyFont="1" applyFill="1" applyBorder="1" applyAlignment="1" applyProtection="1">
      <alignment horizontal="left" vertical="center" wrapText="1"/>
      <protection locked="0"/>
    </xf>
    <xf numFmtId="0" fontId="17" fillId="3" borderId="35" xfId="0" applyFont="1" applyFill="1" applyBorder="1" applyAlignment="1">
      <alignment vertical="top" wrapText="1"/>
    </xf>
    <xf numFmtId="0" fontId="17" fillId="3" borderId="21" xfId="0" applyFont="1" applyFill="1" applyBorder="1" applyAlignment="1">
      <alignment vertical="top" wrapText="1"/>
    </xf>
    <xf numFmtId="0" fontId="16" fillId="3" borderId="4" xfId="0" applyFont="1" applyFill="1" applyBorder="1">
      <alignment vertical="center"/>
    </xf>
    <xf numFmtId="0" fontId="16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23" fillId="0" borderId="0" xfId="0" applyFont="1">
      <alignment vertical="center"/>
    </xf>
    <xf numFmtId="0" fontId="14" fillId="3" borderId="0" xfId="0" applyFont="1" applyFill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5" fillId="3" borderId="11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39" fillId="3" borderId="11" xfId="0" applyFont="1" applyFill="1" applyBorder="1" applyAlignment="1">
      <alignment vertical="center" wrapText="1"/>
    </xf>
    <xf numFmtId="0" fontId="39" fillId="3" borderId="12" xfId="0" applyFont="1" applyFill="1" applyBorder="1" applyAlignment="1">
      <alignment vertical="center" wrapText="1"/>
    </xf>
    <xf numFmtId="0" fontId="39" fillId="3" borderId="13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3" borderId="16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38" fontId="9" fillId="3" borderId="6" xfId="1" applyFont="1" applyFill="1" applyBorder="1" applyAlignment="1" applyProtection="1">
      <alignment vertical="center" wrapText="1"/>
    </xf>
    <xf numFmtId="38" fontId="9" fillId="3" borderId="28" xfId="1" applyFont="1" applyFill="1" applyBorder="1" applyAlignment="1" applyProtection="1">
      <alignment vertical="center" wrapText="1"/>
    </xf>
    <xf numFmtId="0" fontId="1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top" wrapText="1"/>
    </xf>
    <xf numFmtId="49" fontId="15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29" xfId="0" applyFont="1" applyFill="1" applyBorder="1" applyAlignment="1" applyProtection="1">
      <alignment horizontal="center" vertical="top" wrapText="1"/>
      <protection locked="0"/>
    </xf>
    <xf numFmtId="0" fontId="13" fillId="0" borderId="2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2" fillId="7" borderId="30" xfId="0" applyFont="1" applyFill="1" applyBorder="1" applyAlignment="1" applyProtection="1">
      <alignment horizontal="left" vertical="center" wrapText="1"/>
      <protection locked="0"/>
    </xf>
    <xf numFmtId="0" fontId="12" fillId="7" borderId="42" xfId="0" applyFont="1" applyFill="1" applyBorder="1" applyAlignment="1" applyProtection="1">
      <alignment horizontal="left" vertical="center" wrapText="1"/>
      <protection locked="0"/>
    </xf>
    <xf numFmtId="0" fontId="9" fillId="7" borderId="6" xfId="0" applyFont="1" applyFill="1" applyBorder="1" applyAlignment="1" applyProtection="1">
      <alignment horizontal="right" vertical="center" wrapText="1"/>
      <protection locked="0"/>
    </xf>
    <xf numFmtId="0" fontId="9" fillId="7" borderId="28" xfId="0" applyFont="1" applyFill="1" applyBorder="1" applyAlignment="1" applyProtection="1">
      <alignment horizontal="right" vertical="center" wrapText="1"/>
      <protection locked="0"/>
    </xf>
    <xf numFmtId="0" fontId="8" fillId="3" borderId="0" xfId="0" applyFont="1" applyFill="1">
      <alignment vertical="center"/>
    </xf>
    <xf numFmtId="0" fontId="10" fillId="7" borderId="1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>
      <alignment vertical="center"/>
    </xf>
    <xf numFmtId="0" fontId="11" fillId="7" borderId="29" xfId="0" applyFont="1" applyFill="1" applyBorder="1" applyAlignment="1" applyProtection="1">
      <alignment horizontal="center" vertical="center" wrapText="1"/>
      <protection locked="0"/>
    </xf>
    <xf numFmtId="38" fontId="37" fillId="3" borderId="36" xfId="0" applyNumberFormat="1" applyFont="1" applyFill="1" applyBorder="1" applyAlignment="1">
      <alignment horizontal="right" vertical="center" wrapText="1"/>
    </xf>
    <xf numFmtId="38" fontId="37" fillId="3" borderId="22" xfId="0" applyNumberFormat="1" applyFont="1" applyFill="1" applyBorder="1" applyAlignment="1">
      <alignment horizontal="right" vertical="center" wrapText="1"/>
    </xf>
    <xf numFmtId="0" fontId="36" fillId="3" borderId="20" xfId="0" applyFont="1" applyFill="1" applyBorder="1" applyAlignment="1">
      <alignment horizontal="center" vertical="center" wrapText="1"/>
    </xf>
    <xf numFmtId="0" fontId="36" fillId="3" borderId="21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 applyProtection="1">
      <alignment horizontal="right" vertical="center" wrapText="1"/>
      <protection locked="0"/>
    </xf>
    <xf numFmtId="0" fontId="14" fillId="7" borderId="12" xfId="0" applyFont="1" applyFill="1" applyBorder="1" applyAlignment="1" applyProtection="1">
      <alignment horizontal="right" vertical="center" wrapText="1"/>
      <protection locked="0"/>
    </xf>
    <xf numFmtId="38" fontId="9" fillId="3" borderId="29" xfId="1" applyFont="1" applyFill="1" applyBorder="1" applyAlignment="1" applyProtection="1">
      <alignment vertical="center" wrapText="1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044F-8129-457B-B960-2F38EFBC92B8}">
  <sheetPr codeName="Sheet1"/>
  <dimension ref="A1:S34"/>
  <sheetViews>
    <sheetView tabSelected="1" zoomScaleNormal="100" workbookViewId="0">
      <selection sqref="A1:E1"/>
    </sheetView>
  </sheetViews>
  <sheetFormatPr defaultRowHeight="14.25" x14ac:dyDescent="0.15"/>
  <cols>
    <col min="1" max="1" width="14.625" customWidth="1"/>
    <col min="2" max="2" width="2.625" customWidth="1"/>
    <col min="3" max="3" width="6.625" customWidth="1"/>
    <col min="4" max="5" width="2.625" customWidth="1"/>
    <col min="6" max="6" width="6.625" customWidth="1"/>
    <col min="7" max="7" width="2.625" customWidth="1"/>
    <col min="8" max="8" width="6.625" customWidth="1"/>
    <col min="9" max="9" width="2.625" customWidth="1"/>
    <col min="10" max="10" width="11.625" customWidth="1"/>
    <col min="11" max="11" width="2.625" customWidth="1"/>
    <col min="12" max="12" width="6.625" customWidth="1"/>
    <col min="13" max="13" width="2.625" customWidth="1"/>
    <col min="14" max="14" width="1.625" customWidth="1"/>
    <col min="15" max="15" width="2.625" customWidth="1"/>
    <col min="16" max="16" width="3.625" customWidth="1"/>
    <col min="17" max="17" width="2.625" customWidth="1"/>
    <col min="18" max="18" width="4.625" customWidth="1"/>
    <col min="19" max="19" width="2.625" customWidth="1"/>
  </cols>
  <sheetData>
    <row r="1" spans="1:19" ht="26.1" customHeight="1" x14ac:dyDescent="0.2">
      <c r="A1" s="95" t="s">
        <v>0</v>
      </c>
      <c r="B1" s="95"/>
      <c r="C1" s="95"/>
      <c r="D1" s="95"/>
      <c r="E1" s="95"/>
      <c r="F1" s="76" t="s">
        <v>28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20.100000000000001" customHeight="1" x14ac:dyDescent="0.15">
      <c r="A2" s="96" t="s">
        <v>1</v>
      </c>
      <c r="B2" s="96"/>
      <c r="C2" s="96"/>
      <c r="D2" s="96"/>
      <c r="E2" s="96"/>
      <c r="F2" s="107" t="s">
        <v>2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3.95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4"/>
      <c r="R3" s="4"/>
      <c r="S3" s="4"/>
    </row>
    <row r="4" spans="1:19" ht="27.95" customHeight="1" x14ac:dyDescent="0.15">
      <c r="A4" s="37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ht="20.100000000000001" customHeight="1" x14ac:dyDescent="0.15">
      <c r="A5" s="105" t="s">
        <v>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19" ht="14.1" customHeight="1" x14ac:dyDescent="0.15">
      <c r="A6" s="1" t="s">
        <v>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1:19" ht="38.1" customHeight="1" x14ac:dyDescent="0.15">
      <c r="A7" s="19" t="s">
        <v>5</v>
      </c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20" t="s">
        <v>30</v>
      </c>
    </row>
    <row r="8" spans="1:19" ht="14.1" customHeight="1" x14ac:dyDescent="0.15">
      <c r="A8" s="66" t="s">
        <v>6</v>
      </c>
      <c r="B8" s="29" t="s">
        <v>7</v>
      </c>
      <c r="C8" s="98"/>
      <c r="D8" s="98"/>
      <c r="E8" s="22" t="s">
        <v>34</v>
      </c>
      <c r="F8" s="98"/>
      <c r="G8" s="98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0"/>
    </row>
    <row r="9" spans="1:19" ht="27.95" customHeight="1" x14ac:dyDescent="0.15">
      <c r="A9" s="67"/>
      <c r="B9" s="43"/>
      <c r="C9" s="44"/>
      <c r="D9" s="44"/>
      <c r="E9" s="44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1"/>
    </row>
    <row r="10" spans="1:19" ht="32.1" customHeight="1" x14ac:dyDescent="0.15">
      <c r="A10" s="5" t="s">
        <v>8</v>
      </c>
      <c r="B10" s="97"/>
      <c r="C10" s="55"/>
      <c r="D10" s="24" t="s">
        <v>33</v>
      </c>
      <c r="E10" s="55"/>
      <c r="F10" s="55"/>
      <c r="G10" s="23" t="s">
        <v>33</v>
      </c>
      <c r="H10" s="53"/>
      <c r="I10" s="54"/>
      <c r="J10" s="51" t="s">
        <v>29</v>
      </c>
      <c r="K10" s="52"/>
      <c r="L10" s="103"/>
      <c r="M10" s="104"/>
      <c r="N10" s="104"/>
      <c r="O10" s="21" t="s">
        <v>32</v>
      </c>
      <c r="P10" s="104"/>
      <c r="Q10" s="104"/>
      <c r="R10" s="104"/>
      <c r="S10" s="8" t="s">
        <v>31</v>
      </c>
    </row>
    <row r="11" spans="1:19" ht="15.95" customHeight="1" x14ac:dyDescent="0.15">
      <c r="A11" s="63" t="s">
        <v>87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</row>
    <row r="12" spans="1:19" ht="36" customHeight="1" x14ac:dyDescent="0.15">
      <c r="A12" s="12" t="s">
        <v>9</v>
      </c>
      <c r="B12" s="41"/>
      <c r="C12" s="42"/>
      <c r="D12" s="42"/>
      <c r="E12" s="42"/>
      <c r="F12" s="42"/>
      <c r="G12" s="42"/>
      <c r="H12" s="42"/>
      <c r="I12" s="25" t="s">
        <v>30</v>
      </c>
      <c r="J12" s="49" t="s">
        <v>10</v>
      </c>
      <c r="K12" s="50"/>
      <c r="L12" s="17"/>
      <c r="M12" s="26" t="s">
        <v>33</v>
      </c>
      <c r="N12" s="55"/>
      <c r="O12" s="55"/>
      <c r="P12" s="55"/>
      <c r="Q12" s="27" t="s">
        <v>33</v>
      </c>
      <c r="R12" s="53"/>
      <c r="S12" s="54"/>
    </row>
    <row r="13" spans="1:19" ht="14.1" customHeight="1" x14ac:dyDescent="0.15">
      <c r="A13" s="68" t="s">
        <v>11</v>
      </c>
      <c r="B13" s="28" t="s">
        <v>7</v>
      </c>
      <c r="C13" s="108"/>
      <c r="D13" s="108"/>
      <c r="E13" s="22" t="s">
        <v>34</v>
      </c>
      <c r="F13" s="38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</row>
    <row r="14" spans="1:19" ht="21.95" customHeight="1" x14ac:dyDescent="0.15">
      <c r="A14" s="69"/>
      <c r="B14" s="43"/>
      <c r="C14" s="44"/>
      <c r="D14" s="44"/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6"/>
    </row>
    <row r="15" spans="1:19" ht="15.95" customHeight="1" x14ac:dyDescent="0.15">
      <c r="A15" s="79" t="s">
        <v>23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</row>
    <row r="16" spans="1:19" ht="15.95" customHeight="1" x14ac:dyDescent="0.15">
      <c r="A16" s="90" t="s">
        <v>12</v>
      </c>
      <c r="B16" s="91"/>
      <c r="C16" s="91"/>
      <c r="D16" s="91"/>
      <c r="E16" s="91"/>
      <c r="F16" s="91"/>
      <c r="G16" s="91"/>
      <c r="H16" s="91"/>
      <c r="I16" s="92"/>
      <c r="J16" s="56" t="s">
        <v>27</v>
      </c>
      <c r="K16" s="57"/>
      <c r="L16" s="58" t="s">
        <v>13</v>
      </c>
      <c r="M16" s="59"/>
      <c r="N16" s="59"/>
      <c r="O16" s="60"/>
      <c r="P16" s="47" t="s">
        <v>14</v>
      </c>
      <c r="Q16" s="48"/>
      <c r="R16" s="48"/>
      <c r="S16" s="48"/>
    </row>
    <row r="17" spans="1:19" ht="39.950000000000003" customHeight="1" x14ac:dyDescent="0.15">
      <c r="A17" s="81" t="s">
        <v>88</v>
      </c>
      <c r="B17" s="82"/>
      <c r="C17" s="82"/>
      <c r="D17" s="82"/>
      <c r="E17" s="82"/>
      <c r="F17" s="82"/>
      <c r="G17" s="82"/>
      <c r="H17" s="82"/>
      <c r="I17" s="83"/>
      <c r="J17" s="14">
        <v>5500</v>
      </c>
      <c r="K17" s="11" t="s">
        <v>82</v>
      </c>
      <c r="L17" s="113"/>
      <c r="M17" s="114"/>
      <c r="N17" s="114"/>
      <c r="O17" s="7" t="s">
        <v>83</v>
      </c>
      <c r="P17" s="93">
        <f>J17*L17</f>
        <v>0</v>
      </c>
      <c r="Q17" s="94"/>
      <c r="R17" s="94"/>
      <c r="S17" s="8" t="s">
        <v>82</v>
      </c>
    </row>
    <row r="18" spans="1:19" ht="39.950000000000003" customHeight="1" x14ac:dyDescent="0.15">
      <c r="A18" s="81" t="s">
        <v>89</v>
      </c>
      <c r="B18" s="82"/>
      <c r="C18" s="82"/>
      <c r="D18" s="82"/>
      <c r="E18" s="82"/>
      <c r="F18" s="82"/>
      <c r="G18" s="82"/>
      <c r="H18" s="82"/>
      <c r="I18" s="83"/>
      <c r="J18" s="15">
        <v>6600</v>
      </c>
      <c r="K18" s="11" t="s">
        <v>82</v>
      </c>
      <c r="L18" s="113"/>
      <c r="M18" s="114"/>
      <c r="N18" s="114"/>
      <c r="O18" s="7" t="s">
        <v>83</v>
      </c>
      <c r="P18" s="93">
        <f t="shared" ref="P18:P23" si="0">J18*L18</f>
        <v>0</v>
      </c>
      <c r="Q18" s="94"/>
      <c r="R18" s="94"/>
      <c r="S18" s="8" t="s">
        <v>82</v>
      </c>
    </row>
    <row r="19" spans="1:19" ht="39.950000000000003" customHeight="1" x14ac:dyDescent="0.15">
      <c r="A19" s="81" t="s">
        <v>90</v>
      </c>
      <c r="B19" s="82"/>
      <c r="C19" s="82"/>
      <c r="D19" s="82"/>
      <c r="E19" s="82"/>
      <c r="F19" s="82"/>
      <c r="G19" s="82"/>
      <c r="H19" s="82"/>
      <c r="I19" s="83"/>
      <c r="J19" s="15">
        <v>6980</v>
      </c>
      <c r="K19" s="11" t="s">
        <v>82</v>
      </c>
      <c r="L19" s="113"/>
      <c r="M19" s="114"/>
      <c r="N19" s="114"/>
      <c r="O19" s="7" t="s">
        <v>83</v>
      </c>
      <c r="P19" s="93">
        <f t="shared" si="0"/>
        <v>0</v>
      </c>
      <c r="Q19" s="94"/>
      <c r="R19" s="94"/>
      <c r="S19" s="8" t="s">
        <v>82</v>
      </c>
    </row>
    <row r="20" spans="1:19" ht="39.950000000000003" customHeight="1" x14ac:dyDescent="0.15">
      <c r="A20" s="81" t="s">
        <v>91</v>
      </c>
      <c r="B20" s="82"/>
      <c r="C20" s="82"/>
      <c r="D20" s="82"/>
      <c r="E20" s="82"/>
      <c r="F20" s="82"/>
      <c r="G20" s="82"/>
      <c r="H20" s="82"/>
      <c r="I20" s="83"/>
      <c r="J20" s="15">
        <v>11400</v>
      </c>
      <c r="K20" s="11" t="s">
        <v>82</v>
      </c>
      <c r="L20" s="113"/>
      <c r="M20" s="114"/>
      <c r="N20" s="114"/>
      <c r="O20" s="7" t="s">
        <v>83</v>
      </c>
      <c r="P20" s="93">
        <f t="shared" si="0"/>
        <v>0</v>
      </c>
      <c r="Q20" s="94"/>
      <c r="R20" s="94"/>
      <c r="S20" s="8" t="s">
        <v>82</v>
      </c>
    </row>
    <row r="21" spans="1:19" ht="39.950000000000003" customHeight="1" x14ac:dyDescent="0.15">
      <c r="A21" s="84" t="s">
        <v>92</v>
      </c>
      <c r="B21" s="85"/>
      <c r="C21" s="85"/>
      <c r="D21" s="85"/>
      <c r="E21" s="85"/>
      <c r="F21" s="85"/>
      <c r="G21" s="85"/>
      <c r="H21" s="85"/>
      <c r="I21" s="86"/>
      <c r="J21" s="15">
        <v>7100</v>
      </c>
      <c r="K21" s="11" t="s">
        <v>82</v>
      </c>
      <c r="L21" s="113"/>
      <c r="M21" s="114"/>
      <c r="N21" s="114"/>
      <c r="O21" s="7" t="s">
        <v>83</v>
      </c>
      <c r="P21" s="93">
        <f t="shared" si="0"/>
        <v>0</v>
      </c>
      <c r="Q21" s="94"/>
      <c r="R21" s="94"/>
      <c r="S21" s="8" t="s">
        <v>82</v>
      </c>
    </row>
    <row r="22" spans="1:19" ht="39.950000000000003" customHeight="1" x14ac:dyDescent="0.15">
      <c r="A22" s="81" t="s">
        <v>26</v>
      </c>
      <c r="B22" s="82"/>
      <c r="C22" s="82"/>
      <c r="D22" s="82"/>
      <c r="E22" s="82"/>
      <c r="F22" s="82"/>
      <c r="G22" s="82"/>
      <c r="H22" s="82"/>
      <c r="I22" s="83"/>
      <c r="J22" s="15">
        <v>3600</v>
      </c>
      <c r="K22" s="11" t="s">
        <v>82</v>
      </c>
      <c r="L22" s="113"/>
      <c r="M22" s="114"/>
      <c r="N22" s="114"/>
      <c r="O22" s="7" t="s">
        <v>83</v>
      </c>
      <c r="P22" s="93">
        <f t="shared" si="0"/>
        <v>0</v>
      </c>
      <c r="Q22" s="94"/>
      <c r="R22" s="94"/>
      <c r="S22" s="8" t="s">
        <v>82</v>
      </c>
    </row>
    <row r="23" spans="1:19" ht="39.950000000000003" customHeight="1" thickBot="1" x14ac:dyDescent="0.2">
      <c r="A23" s="87" t="s">
        <v>15</v>
      </c>
      <c r="B23" s="88"/>
      <c r="C23" s="88"/>
      <c r="D23" s="88"/>
      <c r="E23" s="88"/>
      <c r="F23" s="88"/>
      <c r="G23" s="88"/>
      <c r="H23" s="88"/>
      <c r="I23" s="89"/>
      <c r="J23" s="16">
        <v>6000</v>
      </c>
      <c r="K23" s="11" t="s">
        <v>82</v>
      </c>
      <c r="L23" s="113"/>
      <c r="M23" s="114"/>
      <c r="N23" s="114"/>
      <c r="O23" s="7" t="s">
        <v>83</v>
      </c>
      <c r="P23" s="93">
        <f t="shared" si="0"/>
        <v>0</v>
      </c>
      <c r="Q23" s="115"/>
      <c r="R23" s="115"/>
      <c r="S23" s="10" t="s">
        <v>82</v>
      </c>
    </row>
    <row r="24" spans="1:19" ht="14.1" customHeight="1" thickTop="1" x14ac:dyDescent="0.15">
      <c r="A24" s="30" t="s">
        <v>84</v>
      </c>
      <c r="B24" s="31"/>
      <c r="C24" s="31"/>
      <c r="D24" s="31"/>
      <c r="E24" s="31"/>
      <c r="F24" s="31"/>
      <c r="G24" s="31"/>
      <c r="H24" s="31"/>
      <c r="I24" s="32"/>
      <c r="J24" s="72" t="s">
        <v>25</v>
      </c>
      <c r="K24" s="73"/>
      <c r="L24" s="9" t="s">
        <v>16</v>
      </c>
      <c r="M24" s="111"/>
      <c r="N24" s="111"/>
      <c r="O24" s="111"/>
      <c r="P24" s="111"/>
      <c r="Q24" s="111"/>
      <c r="R24" s="111"/>
      <c r="S24" s="112"/>
    </row>
    <row r="25" spans="1:19" ht="20.100000000000001" customHeight="1" thickBot="1" x14ac:dyDescent="0.2">
      <c r="A25" s="116"/>
      <c r="B25" s="117"/>
      <c r="C25" s="117"/>
      <c r="D25" s="117"/>
      <c r="E25" s="117"/>
      <c r="F25" s="117"/>
      <c r="G25" s="117"/>
      <c r="H25" s="117"/>
      <c r="I25" s="118"/>
      <c r="J25" s="18">
        <f>IF(OR(AND(IFERROR(VLOOKUP(B9,Sheet2!A1:B47,2,FALSE),"")=1,IFERROR(VLOOKUP(B14,Sheet2!A1:B47,2,FALSE),"")=1),AND(IFERROR(VLOOKUP(B9,Sheet2!A1:B47,2,FALSE),"")=1,B14=""),AND(IFERROR(VLOOKUP(B9,Sheet2!A1:B47,2,FALSE),"")=2,IFERROR(VLOOKUP(B14,Sheet2!A1:B47,2,FALSE),"")=1),AND(B9="",B14="")),0,1000)</f>
        <v>0</v>
      </c>
      <c r="K25" s="6" t="s">
        <v>82</v>
      </c>
      <c r="L25" s="109">
        <f>SUM(P17:P23,J25)</f>
        <v>0</v>
      </c>
      <c r="M25" s="110"/>
      <c r="N25" s="110"/>
      <c r="O25" s="110"/>
      <c r="P25" s="110"/>
      <c r="Q25" s="110"/>
      <c r="R25" s="110"/>
      <c r="S25" s="13" t="s">
        <v>82</v>
      </c>
    </row>
    <row r="26" spans="1:19" ht="32.1" customHeight="1" thickTop="1" x14ac:dyDescent="0.15">
      <c r="A26" s="33" t="s">
        <v>85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ht="15.95" customHeight="1" x14ac:dyDescent="0.15">
      <c r="A27" s="34" t="s">
        <v>86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1:19" ht="15.95" customHeight="1" x14ac:dyDescent="0.15">
      <c r="A28" s="34" t="s">
        <v>93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1:19" ht="8.1" customHeight="1" x14ac:dyDescent="0.1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19" ht="24" customHeight="1" x14ac:dyDescent="0.15">
      <c r="A30" s="2" t="s">
        <v>17</v>
      </c>
      <c r="B30" s="74" t="s">
        <v>18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</row>
    <row r="31" spans="1:19" ht="6" customHeight="1" x14ac:dyDescent="0.1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</row>
    <row r="32" spans="1:19" ht="32.1" customHeight="1" x14ac:dyDescent="0.15">
      <c r="A32" s="3" t="s">
        <v>19</v>
      </c>
      <c r="B32" s="76" t="s">
        <v>20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</row>
    <row r="33" spans="1:19" ht="9.9499999999999993" customHeight="1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</row>
    <row r="34" spans="1:19" ht="24" customHeight="1" x14ac:dyDescent="0.15">
      <c r="A34" s="2" t="s">
        <v>21</v>
      </c>
      <c r="B34" s="61" t="s">
        <v>22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</sheetData>
  <sheetProtection algorithmName="SHA-512" hashValue="DcS0ExDTnf286tzM4hhVfTQ2aJmMQnVF8upLtwJaM39bWvHiboodLA8Mx5PnLM4j/hFYIvCMHcbLd9mW942XgQ==" saltValue="guMqBxadZCLpupbuggBeHA==" spinCount="100000" sheet="1" formatCells="0" formatColumns="0" formatRows="0" insertColumns="0" insertRows="0" insertHyperlinks="0" deleteColumns="0" deleteRows="0" sort="0" autoFilter="0" pivotTables="0"/>
  <mergeCells count="72">
    <mergeCell ref="C13:D13"/>
    <mergeCell ref="L25:R25"/>
    <mergeCell ref="M24:S24"/>
    <mergeCell ref="L17:N17"/>
    <mergeCell ref="L18:N18"/>
    <mergeCell ref="L19:N19"/>
    <mergeCell ref="L20:N20"/>
    <mergeCell ref="L21:N21"/>
    <mergeCell ref="L22:N22"/>
    <mergeCell ref="L23:N23"/>
    <mergeCell ref="P20:R20"/>
    <mergeCell ref="P21:R21"/>
    <mergeCell ref="P22:R22"/>
    <mergeCell ref="P23:R23"/>
    <mergeCell ref="P17:R17"/>
    <mergeCell ref="P18:R18"/>
    <mergeCell ref="P19:R19"/>
    <mergeCell ref="A1:E1"/>
    <mergeCell ref="A2:E2"/>
    <mergeCell ref="B10:C10"/>
    <mergeCell ref="E10:F10"/>
    <mergeCell ref="H10:I10"/>
    <mergeCell ref="C8:D8"/>
    <mergeCell ref="F8:G8"/>
    <mergeCell ref="H8:S8"/>
    <mergeCell ref="B7:R7"/>
    <mergeCell ref="L10:N10"/>
    <mergeCell ref="P10:R10"/>
    <mergeCell ref="A5:S5"/>
    <mergeCell ref="B6:S6"/>
    <mergeCell ref="F2:S2"/>
    <mergeCell ref="F1:S1"/>
    <mergeCell ref="A20:I20"/>
    <mergeCell ref="A21:I21"/>
    <mergeCell ref="A22:I22"/>
    <mergeCell ref="A23:I23"/>
    <mergeCell ref="A16:I16"/>
    <mergeCell ref="A17:I17"/>
    <mergeCell ref="A18:I18"/>
    <mergeCell ref="A19:I19"/>
    <mergeCell ref="J16:K16"/>
    <mergeCell ref="L16:O16"/>
    <mergeCell ref="B34:S34"/>
    <mergeCell ref="A11:S11"/>
    <mergeCell ref="A8:A9"/>
    <mergeCell ref="A13:A14"/>
    <mergeCell ref="B9:E9"/>
    <mergeCell ref="F9:S9"/>
    <mergeCell ref="J24:K24"/>
    <mergeCell ref="A28:S28"/>
    <mergeCell ref="B30:S30"/>
    <mergeCell ref="B32:S32"/>
    <mergeCell ref="A33:S33"/>
    <mergeCell ref="A31:S31"/>
    <mergeCell ref="A29:S29"/>
    <mergeCell ref="A15:S15"/>
    <mergeCell ref="A24:I24"/>
    <mergeCell ref="A25:I25"/>
    <mergeCell ref="A26:S26"/>
    <mergeCell ref="A27:S27"/>
    <mergeCell ref="A3:P3"/>
    <mergeCell ref="A4:S4"/>
    <mergeCell ref="F13:G13"/>
    <mergeCell ref="H13:S13"/>
    <mergeCell ref="B12:H12"/>
    <mergeCell ref="B14:E14"/>
    <mergeCell ref="F14:S14"/>
    <mergeCell ref="P16:S16"/>
    <mergeCell ref="J12:K12"/>
    <mergeCell ref="J10:K10"/>
    <mergeCell ref="R12:S12"/>
    <mergeCell ref="N12:P12"/>
  </mergeCells>
  <phoneticPr fontId="2"/>
  <dataValidations count="1">
    <dataValidation allowBlank="1" showInputMessage="1" showErrorMessage="1" prompt="市町村以降のご住所を入力してください" sqref="F9:S9 F14:S14" xr:uid="{CEFDBE0C-6C1D-4075-AAFE-829CF7B96E5B}"/>
  </dataValidations>
  <printOptions horizontalCentered="1"/>
  <pageMargins left="0.39370078740157483" right="0.39370078740157483" top="0.39370078740157483" bottom="0.39370078740157483" header="0.39370078740157483" footer="0.3937007874015748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正しく都道府県が選択されていません" prompt="都道府県を選択してください" xr:uid="{EA431012-5EBB-4A73-A12D-2BC23598A9FC}">
          <x14:formula1>
            <xm:f>Sheet2!$A$1:$A$47</xm:f>
          </x14:formula1>
          <xm:sqref>B9:E9 B14:E14</xm:sqref>
        </x14:dataValidation>
        <x14:dataValidation type="list" allowBlank="1" showInputMessage="1" showErrorMessage="1" prompt="個数を選択してください" xr:uid="{C47618D1-5AAC-42EB-B71E-61908F4183C0}">
          <x14:formula1>
            <xm:f>Sheet2!$E$1:$E$10</xm:f>
          </x14:formula1>
          <xm:sqref>L17:N23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C730B-973B-4D72-A186-08A65B3DD761}">
  <sheetPr codeName="Sheet2"/>
  <dimension ref="A1:E47"/>
  <sheetViews>
    <sheetView workbookViewId="0">
      <selection activeCell="D4" sqref="D4"/>
    </sheetView>
  </sheetViews>
  <sheetFormatPr defaultRowHeight="14.25" x14ac:dyDescent="0.15"/>
  <cols>
    <col min="1" max="1" width="9.5" bestFit="1" customWidth="1"/>
    <col min="2" max="2" width="2.5" bestFit="1" customWidth="1"/>
    <col min="3" max="3" width="6" bestFit="1" customWidth="1"/>
    <col min="4" max="4" width="5.625" bestFit="1" customWidth="1"/>
    <col min="5" max="5" width="3.5" bestFit="1" customWidth="1"/>
  </cols>
  <sheetData>
    <row r="1" spans="1:5" x14ac:dyDescent="0.15">
      <c r="A1" t="s">
        <v>35</v>
      </c>
      <c r="B1">
        <v>2</v>
      </c>
      <c r="C1" t="e">
        <f>VLOOKUP(Sheet1!$B$9,$A$1:$B$47,2,FALSE)</f>
        <v>#N/A</v>
      </c>
      <c r="D1" t="e">
        <f>VLOOKUP(Sheet1!$B$14,$A$1:$B$47,2,FALSE)</f>
        <v>#N/A</v>
      </c>
      <c r="E1">
        <v>1</v>
      </c>
    </row>
    <row r="2" spans="1:5" x14ac:dyDescent="0.15">
      <c r="A2" t="s">
        <v>36</v>
      </c>
      <c r="B2">
        <v>1</v>
      </c>
      <c r="C2" t="e">
        <f>VLOOKUP(Sheet1!$B$9,$A$1:$B$47,2,FALSE)</f>
        <v>#N/A</v>
      </c>
      <c r="D2" t="e">
        <f>VLOOKUP(Sheet1!$B$14,$A$1:$B$47,2,FALSE)</f>
        <v>#N/A</v>
      </c>
      <c r="E2">
        <v>2</v>
      </c>
    </row>
    <row r="3" spans="1:5" x14ac:dyDescent="0.15">
      <c r="A3" t="s">
        <v>37</v>
      </c>
      <c r="B3">
        <v>1</v>
      </c>
      <c r="C3" t="e">
        <f>VLOOKUP(Sheet1!$B$9,$A$1:$B$47,2,FALSE)</f>
        <v>#N/A</v>
      </c>
      <c r="D3" t="e">
        <f>VLOOKUP(Sheet1!$B$14,$A$1:$B$47,2,FALSE)</f>
        <v>#N/A</v>
      </c>
      <c r="E3">
        <v>3</v>
      </c>
    </row>
    <row r="4" spans="1:5" x14ac:dyDescent="0.15">
      <c r="A4" t="s">
        <v>38</v>
      </c>
      <c r="B4">
        <v>1</v>
      </c>
      <c r="C4" t="e">
        <f>VLOOKUP(Sheet1!$B$9,$A$1:$B$47,2,FALSE)</f>
        <v>#N/A</v>
      </c>
      <c r="D4" t="e">
        <f>VLOOKUP(Sheet1!$B$14,$A$1:$B$47,2,FALSE)</f>
        <v>#N/A</v>
      </c>
      <c r="E4">
        <v>4</v>
      </c>
    </row>
    <row r="5" spans="1:5" x14ac:dyDescent="0.15">
      <c r="A5" t="s">
        <v>39</v>
      </c>
      <c r="B5">
        <v>1</v>
      </c>
      <c r="C5" t="e">
        <f>VLOOKUP(Sheet1!$B$9,$A$1:$B$47,2,FALSE)</f>
        <v>#N/A</v>
      </c>
      <c r="D5" t="e">
        <f>VLOOKUP(Sheet1!$B$14,$A$1:$B$47,2,FALSE)</f>
        <v>#N/A</v>
      </c>
      <c r="E5">
        <v>5</v>
      </c>
    </row>
    <row r="6" spans="1:5" x14ac:dyDescent="0.15">
      <c r="A6" t="s">
        <v>40</v>
      </c>
      <c r="B6">
        <v>1</v>
      </c>
      <c r="C6" t="e">
        <f>VLOOKUP(Sheet1!$B$9,$A$1:$B$47,2,FALSE)</f>
        <v>#N/A</v>
      </c>
      <c r="D6" t="e">
        <f>VLOOKUP(Sheet1!$B$14,$A$1:$B$47,2,FALSE)</f>
        <v>#N/A</v>
      </c>
      <c r="E6">
        <v>6</v>
      </c>
    </row>
    <row r="7" spans="1:5" x14ac:dyDescent="0.15">
      <c r="A7" t="s">
        <v>41</v>
      </c>
      <c r="B7">
        <v>1</v>
      </c>
      <c r="C7" t="e">
        <f>VLOOKUP(Sheet1!$B$9,$A$1:$B$47,2,FALSE)</f>
        <v>#N/A</v>
      </c>
      <c r="D7" t="e">
        <f>VLOOKUP(Sheet1!$B$14,$A$1:$B$47,2,FALSE)</f>
        <v>#N/A</v>
      </c>
      <c r="E7">
        <v>7</v>
      </c>
    </row>
    <row r="8" spans="1:5" x14ac:dyDescent="0.15">
      <c r="A8" t="s">
        <v>42</v>
      </c>
      <c r="B8">
        <v>1</v>
      </c>
      <c r="C8" t="e">
        <f>VLOOKUP(Sheet1!$B$9,$A$1:$B$47,2,FALSE)</f>
        <v>#N/A</v>
      </c>
      <c r="D8" t="e">
        <f>VLOOKUP(Sheet1!$B$14,$A$1:$B$47,2,FALSE)</f>
        <v>#N/A</v>
      </c>
      <c r="E8">
        <v>8</v>
      </c>
    </row>
    <row r="9" spans="1:5" x14ac:dyDescent="0.15">
      <c r="A9" t="s">
        <v>43</v>
      </c>
      <c r="B9">
        <v>1</v>
      </c>
      <c r="C9" t="e">
        <f>VLOOKUP(Sheet1!$B$9,$A$1:$B$47,2,FALSE)</f>
        <v>#N/A</v>
      </c>
      <c r="D9" t="e">
        <f>VLOOKUP(Sheet1!$B$14,$A$1:$B$47,2,FALSE)</f>
        <v>#N/A</v>
      </c>
      <c r="E9">
        <v>9</v>
      </c>
    </row>
    <row r="10" spans="1:5" x14ac:dyDescent="0.15">
      <c r="A10" t="s">
        <v>44</v>
      </c>
      <c r="B10">
        <v>1</v>
      </c>
      <c r="C10" t="e">
        <f>VLOOKUP(Sheet1!$B$9,$A$1:$B$47,2,FALSE)</f>
        <v>#N/A</v>
      </c>
      <c r="D10" t="e">
        <f>VLOOKUP(Sheet1!$B$14,$A$1:$B$47,2,FALSE)</f>
        <v>#N/A</v>
      </c>
      <c r="E10">
        <v>10</v>
      </c>
    </row>
    <row r="11" spans="1:5" x14ac:dyDescent="0.15">
      <c r="A11" t="s">
        <v>45</v>
      </c>
      <c r="B11">
        <v>1</v>
      </c>
      <c r="C11" t="e">
        <f>VLOOKUP(Sheet1!$B$9,$A$1:$B$47,2,FALSE)</f>
        <v>#N/A</v>
      </c>
      <c r="D11" t="e">
        <f>VLOOKUP(Sheet1!$B$14,$A$1:$B$47,2,FALSE)</f>
        <v>#N/A</v>
      </c>
    </row>
    <row r="12" spans="1:5" x14ac:dyDescent="0.15">
      <c r="A12" t="s">
        <v>46</v>
      </c>
      <c r="B12">
        <v>1</v>
      </c>
      <c r="C12" t="e">
        <f>VLOOKUP(Sheet1!$B$9,$A$1:$B$47,2,FALSE)</f>
        <v>#N/A</v>
      </c>
      <c r="D12" t="e">
        <f>VLOOKUP(Sheet1!$B$14,$A$1:$B$47,2,FALSE)</f>
        <v>#N/A</v>
      </c>
    </row>
    <row r="13" spans="1:5" x14ac:dyDescent="0.15">
      <c r="A13" t="s">
        <v>47</v>
      </c>
      <c r="B13">
        <v>1</v>
      </c>
      <c r="C13" t="e">
        <f>VLOOKUP(Sheet1!$B$9,$A$1:$B$47,2,FALSE)</f>
        <v>#N/A</v>
      </c>
      <c r="D13" t="e">
        <f>VLOOKUP(Sheet1!$B$14,$A$1:$B$47,2,FALSE)</f>
        <v>#N/A</v>
      </c>
    </row>
    <row r="14" spans="1:5" x14ac:dyDescent="0.15">
      <c r="A14" t="s">
        <v>48</v>
      </c>
      <c r="B14">
        <v>1</v>
      </c>
      <c r="C14" t="e">
        <f>VLOOKUP(Sheet1!$B$9,$A$1:$B$47,2,FALSE)</f>
        <v>#N/A</v>
      </c>
      <c r="D14" t="e">
        <f>VLOOKUP(Sheet1!$B$14,$A$1:$B$47,2,FALSE)</f>
        <v>#N/A</v>
      </c>
    </row>
    <row r="15" spans="1:5" x14ac:dyDescent="0.15">
      <c r="A15" t="s">
        <v>49</v>
      </c>
      <c r="B15">
        <v>1</v>
      </c>
      <c r="C15" t="e">
        <f>VLOOKUP(Sheet1!$B$9,$A$1:$B$47,2,FALSE)</f>
        <v>#N/A</v>
      </c>
      <c r="D15" t="e">
        <f>VLOOKUP(Sheet1!$B$14,$A$1:$B$47,2,FALSE)</f>
        <v>#N/A</v>
      </c>
    </row>
    <row r="16" spans="1:5" x14ac:dyDescent="0.15">
      <c r="A16" t="s">
        <v>50</v>
      </c>
      <c r="B16">
        <v>1</v>
      </c>
      <c r="C16" t="e">
        <f>VLOOKUP(Sheet1!$B$9,$A$1:$B$47,2,FALSE)</f>
        <v>#N/A</v>
      </c>
      <c r="D16" t="e">
        <f>VLOOKUP(Sheet1!$B$14,$A$1:$B$47,2,FALSE)</f>
        <v>#N/A</v>
      </c>
    </row>
    <row r="17" spans="1:4" x14ac:dyDescent="0.15">
      <c r="A17" t="s">
        <v>51</v>
      </c>
      <c r="B17">
        <v>1</v>
      </c>
      <c r="C17" t="e">
        <f>VLOOKUP(Sheet1!$B$9,$A$1:$B$47,2,FALSE)</f>
        <v>#N/A</v>
      </c>
      <c r="D17" t="e">
        <f>VLOOKUP(Sheet1!$B$14,$A$1:$B$47,2,FALSE)</f>
        <v>#N/A</v>
      </c>
    </row>
    <row r="18" spans="1:4" x14ac:dyDescent="0.15">
      <c r="A18" t="s">
        <v>52</v>
      </c>
      <c r="B18">
        <v>1</v>
      </c>
      <c r="C18" t="e">
        <f>VLOOKUP(Sheet1!$B$9,$A$1:$B$47,2,FALSE)</f>
        <v>#N/A</v>
      </c>
      <c r="D18" t="e">
        <f>VLOOKUP(Sheet1!$B$14,$A$1:$B$47,2,FALSE)</f>
        <v>#N/A</v>
      </c>
    </row>
    <row r="19" spans="1:4" x14ac:dyDescent="0.15">
      <c r="A19" t="s">
        <v>53</v>
      </c>
      <c r="B19">
        <v>1</v>
      </c>
      <c r="C19" t="e">
        <f>VLOOKUP(Sheet1!$B$9,$A$1:$B$47,2,FALSE)</f>
        <v>#N/A</v>
      </c>
      <c r="D19" t="e">
        <f>VLOOKUP(Sheet1!$B$14,$A$1:$B$47,2,FALSE)</f>
        <v>#N/A</v>
      </c>
    </row>
    <row r="20" spans="1:4" x14ac:dyDescent="0.15">
      <c r="A20" t="s">
        <v>54</v>
      </c>
      <c r="B20">
        <v>1</v>
      </c>
      <c r="C20" t="e">
        <f>VLOOKUP(Sheet1!$B$9,$A$1:$B$47,2,FALSE)</f>
        <v>#N/A</v>
      </c>
      <c r="D20" t="e">
        <f>VLOOKUP(Sheet1!$B$14,$A$1:$B$47,2,FALSE)</f>
        <v>#N/A</v>
      </c>
    </row>
    <row r="21" spans="1:4" x14ac:dyDescent="0.15">
      <c r="A21" t="s">
        <v>55</v>
      </c>
      <c r="B21">
        <v>1</v>
      </c>
      <c r="C21" t="e">
        <f>VLOOKUP(Sheet1!$B$9,$A$1:$B$47,2,FALSE)</f>
        <v>#N/A</v>
      </c>
      <c r="D21" t="e">
        <f>VLOOKUP(Sheet1!$B$14,$A$1:$B$47,2,FALSE)</f>
        <v>#N/A</v>
      </c>
    </row>
    <row r="22" spans="1:4" x14ac:dyDescent="0.15">
      <c r="A22" t="s">
        <v>56</v>
      </c>
      <c r="B22">
        <v>1</v>
      </c>
      <c r="C22" t="e">
        <f>VLOOKUP(Sheet1!$B$9,$A$1:$B$47,2,FALSE)</f>
        <v>#N/A</v>
      </c>
      <c r="D22" t="e">
        <f>VLOOKUP(Sheet1!$B$14,$A$1:$B$47,2,FALSE)</f>
        <v>#N/A</v>
      </c>
    </row>
    <row r="23" spans="1:4" x14ac:dyDescent="0.15">
      <c r="A23" t="s">
        <v>57</v>
      </c>
      <c r="B23">
        <v>1</v>
      </c>
      <c r="C23" t="e">
        <f>VLOOKUP(Sheet1!$B$9,$A$1:$B$47,2,FALSE)</f>
        <v>#N/A</v>
      </c>
      <c r="D23" t="e">
        <f>VLOOKUP(Sheet1!$B$14,$A$1:$B$47,2,FALSE)</f>
        <v>#N/A</v>
      </c>
    </row>
    <row r="24" spans="1:4" x14ac:dyDescent="0.15">
      <c r="A24" t="s">
        <v>58</v>
      </c>
      <c r="B24">
        <v>1</v>
      </c>
      <c r="C24" t="e">
        <f>VLOOKUP(Sheet1!$B$9,$A$1:$B$47,2,FALSE)</f>
        <v>#N/A</v>
      </c>
      <c r="D24" t="e">
        <f>VLOOKUP(Sheet1!$B$14,$A$1:$B$47,2,FALSE)</f>
        <v>#N/A</v>
      </c>
    </row>
    <row r="25" spans="1:4" x14ac:dyDescent="0.15">
      <c r="A25" t="s">
        <v>59</v>
      </c>
      <c r="B25">
        <v>1</v>
      </c>
      <c r="C25" t="e">
        <f>VLOOKUP(Sheet1!$B$9,$A$1:$B$47,2,FALSE)</f>
        <v>#N/A</v>
      </c>
      <c r="D25" t="e">
        <f>VLOOKUP(Sheet1!$B$14,$A$1:$B$47,2,FALSE)</f>
        <v>#N/A</v>
      </c>
    </row>
    <row r="26" spans="1:4" x14ac:dyDescent="0.15">
      <c r="A26" t="s">
        <v>60</v>
      </c>
      <c r="B26">
        <v>1</v>
      </c>
      <c r="C26" t="e">
        <f>VLOOKUP(Sheet1!$B$9,$A$1:$B$47,2,FALSE)</f>
        <v>#N/A</v>
      </c>
      <c r="D26" t="e">
        <f>VLOOKUP(Sheet1!$B$14,$A$1:$B$47,2,FALSE)</f>
        <v>#N/A</v>
      </c>
    </row>
    <row r="27" spans="1:4" x14ac:dyDescent="0.15">
      <c r="A27" t="s">
        <v>61</v>
      </c>
      <c r="B27">
        <v>1</v>
      </c>
      <c r="C27" t="e">
        <f>VLOOKUP(Sheet1!$B$9,$A$1:$B$47,2,FALSE)</f>
        <v>#N/A</v>
      </c>
      <c r="D27" t="e">
        <f>VLOOKUP(Sheet1!$B$14,$A$1:$B$47,2,FALSE)</f>
        <v>#N/A</v>
      </c>
    </row>
    <row r="28" spans="1:4" x14ac:dyDescent="0.15">
      <c r="A28" t="s">
        <v>62</v>
      </c>
      <c r="B28">
        <v>1</v>
      </c>
      <c r="C28" t="e">
        <f>VLOOKUP(Sheet1!$B$9,$A$1:$B$47,2,FALSE)</f>
        <v>#N/A</v>
      </c>
      <c r="D28" t="e">
        <f>VLOOKUP(Sheet1!$B$14,$A$1:$B$47,2,FALSE)</f>
        <v>#N/A</v>
      </c>
    </row>
    <row r="29" spans="1:4" x14ac:dyDescent="0.15">
      <c r="A29" t="s">
        <v>63</v>
      </c>
      <c r="B29">
        <v>1</v>
      </c>
      <c r="C29" t="e">
        <f>VLOOKUP(Sheet1!$B$9,$A$1:$B$47,2,FALSE)</f>
        <v>#N/A</v>
      </c>
      <c r="D29" t="e">
        <f>VLOOKUP(Sheet1!$B$14,$A$1:$B$47,2,FALSE)</f>
        <v>#N/A</v>
      </c>
    </row>
    <row r="30" spans="1:4" x14ac:dyDescent="0.15">
      <c r="A30" t="s">
        <v>64</v>
      </c>
      <c r="B30">
        <v>1</v>
      </c>
      <c r="C30" t="e">
        <f>VLOOKUP(Sheet1!$B$9,$A$1:$B$47,2,FALSE)</f>
        <v>#N/A</v>
      </c>
      <c r="D30" t="e">
        <f>VLOOKUP(Sheet1!$B$14,$A$1:$B$47,2,FALSE)</f>
        <v>#N/A</v>
      </c>
    </row>
    <row r="31" spans="1:4" x14ac:dyDescent="0.15">
      <c r="A31" t="s">
        <v>65</v>
      </c>
      <c r="B31">
        <v>1</v>
      </c>
      <c r="C31" t="e">
        <f>VLOOKUP(Sheet1!$B$9,$A$1:$B$47,2,FALSE)</f>
        <v>#N/A</v>
      </c>
      <c r="D31" t="e">
        <f>VLOOKUP(Sheet1!$B$14,$A$1:$B$47,2,FALSE)</f>
        <v>#N/A</v>
      </c>
    </row>
    <row r="32" spans="1:4" x14ac:dyDescent="0.15">
      <c r="A32" t="s">
        <v>66</v>
      </c>
      <c r="B32">
        <v>1</v>
      </c>
      <c r="C32" t="e">
        <f>VLOOKUP(Sheet1!$B$9,$A$1:$B$47,2,FALSE)</f>
        <v>#N/A</v>
      </c>
      <c r="D32" t="e">
        <f>VLOOKUP(Sheet1!$B$14,$A$1:$B$47,2,FALSE)</f>
        <v>#N/A</v>
      </c>
    </row>
    <row r="33" spans="1:4" x14ac:dyDescent="0.15">
      <c r="A33" t="s">
        <v>67</v>
      </c>
      <c r="B33">
        <v>1</v>
      </c>
      <c r="C33" t="e">
        <f>VLOOKUP(Sheet1!$B$9,$A$1:$B$47,2,FALSE)</f>
        <v>#N/A</v>
      </c>
      <c r="D33" t="e">
        <f>VLOOKUP(Sheet1!$B$14,$A$1:$B$47,2,FALSE)</f>
        <v>#N/A</v>
      </c>
    </row>
    <row r="34" spans="1:4" x14ac:dyDescent="0.15">
      <c r="A34" t="s">
        <v>68</v>
      </c>
      <c r="B34">
        <v>1</v>
      </c>
      <c r="C34" t="e">
        <f>VLOOKUP(Sheet1!$B$9,$A$1:$B$47,2,FALSE)</f>
        <v>#N/A</v>
      </c>
      <c r="D34" t="e">
        <f>VLOOKUP(Sheet1!$B$14,$A$1:$B$47,2,FALSE)</f>
        <v>#N/A</v>
      </c>
    </row>
    <row r="35" spans="1:4" x14ac:dyDescent="0.15">
      <c r="A35" t="s">
        <v>69</v>
      </c>
      <c r="B35">
        <v>1</v>
      </c>
      <c r="C35" t="e">
        <f>VLOOKUP(Sheet1!$B$9,$A$1:$B$47,2,FALSE)</f>
        <v>#N/A</v>
      </c>
      <c r="D35" t="e">
        <f>VLOOKUP(Sheet1!$B$14,$A$1:$B$47,2,FALSE)</f>
        <v>#N/A</v>
      </c>
    </row>
    <row r="36" spans="1:4" x14ac:dyDescent="0.15">
      <c r="A36" t="s">
        <v>70</v>
      </c>
      <c r="B36">
        <v>1</v>
      </c>
      <c r="C36" t="e">
        <f>VLOOKUP(Sheet1!$B$9,$A$1:$B$47,2,FALSE)</f>
        <v>#N/A</v>
      </c>
      <c r="D36" t="e">
        <f>VLOOKUP(Sheet1!$B$14,$A$1:$B$47,2,FALSE)</f>
        <v>#N/A</v>
      </c>
    </row>
    <row r="37" spans="1:4" x14ac:dyDescent="0.15">
      <c r="A37" t="s">
        <v>71</v>
      </c>
      <c r="B37">
        <v>1</v>
      </c>
      <c r="C37" t="e">
        <f>VLOOKUP(Sheet1!$B$9,$A$1:$B$47,2,FALSE)</f>
        <v>#N/A</v>
      </c>
      <c r="D37" t="e">
        <f>VLOOKUP(Sheet1!$B$14,$A$1:$B$47,2,FALSE)</f>
        <v>#N/A</v>
      </c>
    </row>
    <row r="38" spans="1:4" x14ac:dyDescent="0.15">
      <c r="A38" t="s">
        <v>72</v>
      </c>
      <c r="B38">
        <v>1</v>
      </c>
      <c r="C38" t="e">
        <f>VLOOKUP(Sheet1!$B$9,$A$1:$B$47,2,FALSE)</f>
        <v>#N/A</v>
      </c>
      <c r="D38" t="e">
        <f>VLOOKUP(Sheet1!$B$14,$A$1:$B$47,2,FALSE)</f>
        <v>#N/A</v>
      </c>
    </row>
    <row r="39" spans="1:4" x14ac:dyDescent="0.15">
      <c r="A39" t="s">
        <v>73</v>
      </c>
      <c r="B39">
        <v>1</v>
      </c>
      <c r="C39" t="e">
        <f>VLOOKUP(Sheet1!$B$9,$A$1:$B$47,2,FALSE)</f>
        <v>#N/A</v>
      </c>
      <c r="D39" t="e">
        <f>VLOOKUP(Sheet1!$B$14,$A$1:$B$47,2,FALSE)</f>
        <v>#N/A</v>
      </c>
    </row>
    <row r="40" spans="1:4" x14ac:dyDescent="0.15">
      <c r="A40" t="s">
        <v>74</v>
      </c>
      <c r="B40">
        <v>2</v>
      </c>
      <c r="C40" t="e">
        <f>VLOOKUP(Sheet1!$B$9,$A$1:$B$47,2,FALSE)</f>
        <v>#N/A</v>
      </c>
      <c r="D40" t="e">
        <f>VLOOKUP(Sheet1!$B$14,$A$1:$B$47,2,FALSE)</f>
        <v>#N/A</v>
      </c>
    </row>
    <row r="41" spans="1:4" x14ac:dyDescent="0.15">
      <c r="A41" t="s">
        <v>75</v>
      </c>
      <c r="B41">
        <v>2</v>
      </c>
      <c r="C41" t="e">
        <f>VLOOKUP(Sheet1!$B$9,$A$1:$B$47,2,FALSE)</f>
        <v>#N/A</v>
      </c>
      <c r="D41" t="e">
        <f>VLOOKUP(Sheet1!$B$14,$A$1:$B$47,2,FALSE)</f>
        <v>#N/A</v>
      </c>
    </row>
    <row r="42" spans="1:4" x14ac:dyDescent="0.15">
      <c r="A42" t="s">
        <v>76</v>
      </c>
      <c r="B42">
        <v>2</v>
      </c>
      <c r="C42" t="e">
        <f>VLOOKUP(Sheet1!$B$9,$A$1:$B$47,2,FALSE)</f>
        <v>#N/A</v>
      </c>
      <c r="D42" t="e">
        <f>VLOOKUP(Sheet1!$B$14,$A$1:$B$47,2,FALSE)</f>
        <v>#N/A</v>
      </c>
    </row>
    <row r="43" spans="1:4" x14ac:dyDescent="0.15">
      <c r="A43" t="s">
        <v>77</v>
      </c>
      <c r="B43">
        <v>2</v>
      </c>
      <c r="C43" t="e">
        <f>VLOOKUP(Sheet1!$B$9,$A$1:$B$47,2,FALSE)</f>
        <v>#N/A</v>
      </c>
      <c r="D43" t="e">
        <f>VLOOKUP(Sheet1!$B$14,$A$1:$B$47,2,FALSE)</f>
        <v>#N/A</v>
      </c>
    </row>
    <row r="44" spans="1:4" x14ac:dyDescent="0.15">
      <c r="A44" t="s">
        <v>78</v>
      </c>
      <c r="B44">
        <v>2</v>
      </c>
      <c r="C44" t="e">
        <f>VLOOKUP(Sheet1!$B$9,$A$1:$B$47,2,FALSE)</f>
        <v>#N/A</v>
      </c>
      <c r="D44" t="e">
        <f>VLOOKUP(Sheet1!$B$14,$A$1:$B$47,2,FALSE)</f>
        <v>#N/A</v>
      </c>
    </row>
    <row r="45" spans="1:4" x14ac:dyDescent="0.15">
      <c r="A45" t="s">
        <v>79</v>
      </c>
      <c r="B45">
        <v>2</v>
      </c>
      <c r="C45" t="e">
        <f>VLOOKUP(Sheet1!$B$9,$A$1:$B$47,2,FALSE)</f>
        <v>#N/A</v>
      </c>
      <c r="D45" t="e">
        <f>VLOOKUP(Sheet1!$B$14,$A$1:$B$47,2,FALSE)</f>
        <v>#N/A</v>
      </c>
    </row>
    <row r="46" spans="1:4" x14ac:dyDescent="0.15">
      <c r="A46" t="s">
        <v>80</v>
      </c>
      <c r="B46">
        <v>2</v>
      </c>
      <c r="C46" t="e">
        <f>VLOOKUP(Sheet1!$B$9,$A$1:$B$47,2,FALSE)</f>
        <v>#N/A</v>
      </c>
      <c r="D46" t="e">
        <f>VLOOKUP(Sheet1!$B$14,$A$1:$B$47,2,FALSE)</f>
        <v>#N/A</v>
      </c>
    </row>
    <row r="47" spans="1:4" x14ac:dyDescent="0.15">
      <c r="A47" t="s">
        <v>81</v>
      </c>
      <c r="B47">
        <v>2</v>
      </c>
      <c r="C47" t="e">
        <f>VLOOKUP(Sheet1!$B$9,$A$1:$B$47,2,FALSE)</f>
        <v>#N/A</v>
      </c>
      <c r="D47" t="e">
        <f>VLOOKUP(Sheet1!$B$14,$A$1:$B$47,2,FALSE)</f>
        <v>#N/A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kcnet</dc:creator>
  <cp:lastModifiedBy>亨 加賀美</cp:lastModifiedBy>
  <cp:lastPrinted>2021-07-19T06:37:06Z</cp:lastPrinted>
  <dcterms:created xsi:type="dcterms:W3CDTF">2019-06-10T02:37:18Z</dcterms:created>
  <dcterms:modified xsi:type="dcterms:W3CDTF">2025-02-20T02:52:50Z</dcterms:modified>
</cp:coreProperties>
</file>